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Wycena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<sst xmlns="http://schemas.openxmlformats.org/spreadsheetml/2006/main" count="71" uniqueCount="40">
  <si>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Pozycja</t>
  </si>
  <si>
    <t>Publikacja 1</t>
  </si>
  <si>
    <t>Publikacja 2</t>
  </si>
  <si>
    <t>Publikacja 3</t>
  </si>
  <si>
    <t>Nakład (liczba egzemplarzy)</t>
  </si>
  <si>
    <t>Liczba ilustracji, grafik, schematów (średnia wielkość ilustracji to 8x12 cm)</t>
  </si>
  <si>
    <t>Parametry techniczne wydruku</t>
  </si>
  <si>
    <t>Cena netto za 1 egzemplarz</t>
  </si>
  <si>
    <t>Cena netto za cały nakład</t>
  </si>
  <si>
    <t>Cena brutto za cały nakład (wszystkie pozycje posiadają numery ISBN)</t>
  </si>
  <si>
    <t>Liczba znaków ze spacjami oraz arkusze wydawnicze (z zaokrągleniem do pełnego arkusza); za arkusz uznaje się 40 000 znaków ze spacjami, liczba arkuszy = liczba znaków/40 000</t>
  </si>
  <si>
    <t>TAK</t>
  </si>
  <si>
    <t>RAZEM</t>
  </si>
  <si>
    <t>Format: 210 x 297 mm
Środek: papier offset 100g/m2 biały, kolorystyka 2+2
Okładka: kreda 250 g/m2, folia błyszcząca, kolorystyka 4+0
Oprawa klejona lub szyta, miękka.</t>
  </si>
  <si>
    <t>Publikacja 4</t>
  </si>
  <si>
    <t>108 000 / 3 arkusze wydawnicze</t>
  </si>
  <si>
    <t>max 6</t>
  </si>
  <si>
    <t>Pierwsza i druga korekta i redakcja językowa (przed składem i po składzie), dostosowanie do WCAG</t>
  </si>
  <si>
    <t>Koszt dystrybucji</t>
  </si>
  <si>
    <t>Koszt redakcji i druku</t>
  </si>
  <si>
    <t>Liczba odbiorców</t>
  </si>
  <si>
    <t>Cena łącznie brutto</t>
  </si>
  <si>
    <t>RAZEM:</t>
  </si>
  <si>
    <t>Łączna wartość oferty</t>
  </si>
  <si>
    <t>Koszt redakcji i druku łącznie brutto</t>
  </si>
  <si>
    <t>Koszt dystrybucji łącznie brutto</t>
  </si>
  <si>
    <t>Łączna wartość oferty brutto</t>
  </si>
  <si>
    <t>Nazwa oferenta</t>
  </si>
  <si>
    <t>Dane teleadresowe</t>
  </si>
  <si>
    <t>Data i podpis, pieczątka</t>
  </si>
  <si>
    <t>Kuratoria Oświaty</t>
  </si>
  <si>
    <t>Ośrodek Rozwoju Edukacji - Zamawiający</t>
  </si>
  <si>
    <t>Biblioteki pedagogiczne</t>
  </si>
  <si>
    <t>Placówki doskonalenia nauczycieli</t>
  </si>
  <si>
    <t>Szkoły podstawowe</t>
  </si>
  <si>
    <t>Koszt dystrybucji do jednego odbiorcy (brutto):</t>
  </si>
  <si>
    <t>Typ odbiorcy (zgodnie z listą dystrybucyjną)</t>
  </si>
  <si>
    <t>Liczba egzemplarzy przeznaczonych dla jednego odbiorcy z danego typu</t>
  </si>
  <si>
    <r>
      <rPr>
        <b/>
        <sz val="11"/>
        <color indexed="8"/>
        <rFont val="Calibri"/>
        <family val="2"/>
      </rPr>
      <t xml:space="preserve">Formularz astortymentowo-cenowy </t>
    </r>
    <r>
      <rPr>
        <sz val="11"/>
        <color theme="1"/>
        <rFont val="Calibri"/>
        <family val="2"/>
      </rPr>
      <t xml:space="preserve">
</t>
    </r>
  </si>
  <si>
    <t xml:space="preserve">Załącznik nr 3A do SIWZ - Część 1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</si>
</sst>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44" fontId="0" fillId="0" borderId="10" xfId="0" applyNumberFormat="1" applyBorder="1" applyAlignment="1" applyProtection="1">
      <alignment horizontal="center" vertical="center"/>
      <protection locked="0"/>
    </xf>
    <xf numFmtId="44" fontId="0" fillId="0" borderId="11" xfId="0" applyNumberFormat="1" applyBorder="1" applyAlignment="1" applyProtection="1">
      <alignment horizontal="center" vertical="center"/>
      <protection locked="0"/>
    </xf>
    <xf numFmtId="0" fontId="0" fillId="34" borderId="11" xfId="0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right" vertical="center"/>
    </xf>
    <xf numFmtId="0" fontId="34" fillId="35" borderId="10" xfId="0" applyFont="1" applyFill="1" applyBorder="1" applyAlignment="1">
      <alignment horizontal="right" vertical="center" wrapText="1"/>
    </xf>
    <xf numFmtId="0" fontId="34" fillId="36" borderId="10" xfId="0" applyFont="1" applyFill="1" applyBorder="1" applyAlignment="1">
      <alignment horizontal="right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44" fontId="0" fillId="37" borderId="10" xfId="0" applyNumberFormat="1" applyFill="1" applyBorder="1" applyAlignment="1">
      <alignment/>
    </xf>
    <xf numFmtId="0" fontId="34" fillId="37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44" fontId="1" fillId="37" borderId="10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44" fontId="1" fillId="37" borderId="11" xfId="0" applyNumberFormat="1" applyFont="1" applyFill="1" applyBorder="1" applyAlignment="1">
      <alignment horizontal="center" vertical="center" wrapText="1"/>
    </xf>
    <xf numFmtId="0" fontId="34" fillId="35" borderId="11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44" fontId="0" fillId="37" borderId="13" xfId="0" applyNumberFormat="1" applyFill="1" applyBorder="1" applyAlignment="1">
      <alignment/>
    </xf>
    <xf numFmtId="44" fontId="1" fillId="37" borderId="13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44" fontId="0" fillId="37" borderId="14" xfId="0" applyNumberFormat="1" applyFill="1" applyBorder="1" applyAlignment="1">
      <alignment/>
    </xf>
    <xf numFmtId="44" fontId="1" fillId="37" borderId="14" xfId="0" applyNumberFormat="1" applyFont="1" applyFill="1" applyBorder="1" applyAlignment="1">
      <alignment horizontal="center" vertical="center" wrapText="1"/>
    </xf>
    <xf numFmtId="44" fontId="0" fillId="37" borderId="11" xfId="0" applyNumberFormat="1" applyFill="1" applyBorder="1" applyAlignment="1">
      <alignment/>
    </xf>
    <xf numFmtId="0" fontId="0" fillId="34" borderId="15" xfId="0" applyFont="1" applyFill="1" applyBorder="1" applyAlignment="1">
      <alignment horizontal="center" vertical="center" wrapText="1"/>
    </xf>
    <xf numFmtId="44" fontId="0" fillId="37" borderId="15" xfId="0" applyNumberFormat="1" applyFill="1" applyBorder="1" applyAlignment="1">
      <alignment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44" fontId="1" fillId="37" borderId="15" xfId="0" applyNumberFormat="1" applyFont="1" applyFill="1" applyBorder="1" applyAlignment="1">
      <alignment horizontal="center" vertical="center" wrapText="1"/>
    </xf>
    <xf numFmtId="0" fontId="0" fillId="34" borderId="11" xfId="0" applyNumberForma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44" fontId="0" fillId="0" borderId="12" xfId="0" applyNumberFormat="1" applyBorder="1" applyAlignment="1" applyProtection="1">
      <alignment horizontal="center" vertical="center"/>
      <protection locked="0"/>
    </xf>
    <xf numFmtId="44" fontId="0" fillId="0" borderId="14" xfId="0" applyNumberFormat="1" applyBorder="1" applyAlignment="1" applyProtection="1">
      <alignment horizontal="center" vertical="center"/>
      <protection locked="0"/>
    </xf>
    <xf numFmtId="44" fontId="0" fillId="0" borderId="15" xfId="0" applyNumberFormat="1" applyBorder="1" applyAlignment="1" applyProtection="1">
      <alignment horizontal="center" vertical="center"/>
      <protection locked="0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44" fontId="0" fillId="0" borderId="17" xfId="0" applyNumberFormat="1" applyBorder="1" applyAlignment="1" applyProtection="1">
      <alignment horizontal="center" vertical="center"/>
      <protection locked="0"/>
    </xf>
    <xf numFmtId="44" fontId="34" fillId="0" borderId="15" xfId="0" applyNumberFormat="1" applyFont="1" applyBorder="1" applyAlignment="1">
      <alignment wrapText="1"/>
    </xf>
    <xf numFmtId="44" fontId="0" fillId="0" borderId="12" xfId="0" applyNumberFormat="1" applyBorder="1" applyAlignment="1">
      <alignment wrapText="1"/>
    </xf>
    <xf numFmtId="44" fontId="0" fillId="0" borderId="14" xfId="0" applyNumberFormat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34" fillId="0" borderId="0" xfId="0" applyFont="1" applyAlignment="1">
      <alignment/>
    </xf>
    <xf numFmtId="0" fontId="0" fillId="34" borderId="16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4" fillId="35" borderId="19" xfId="0" applyFont="1" applyFill="1" applyBorder="1" applyAlignment="1">
      <alignment horizontal="right" vertical="center"/>
    </xf>
    <xf numFmtId="0" fontId="34" fillId="35" borderId="20" xfId="0" applyFont="1" applyFill="1" applyBorder="1" applyAlignment="1">
      <alignment horizontal="right" vertical="center"/>
    </xf>
    <xf numFmtId="0" fontId="34" fillId="35" borderId="21" xfId="0" applyFont="1" applyFill="1" applyBorder="1" applyAlignment="1">
      <alignment horizontal="right" vertical="center"/>
    </xf>
    <xf numFmtId="0" fontId="34" fillId="38" borderId="19" xfId="0" applyFont="1" applyFill="1" applyBorder="1" applyAlignment="1">
      <alignment horizontal="center" vertical="center"/>
    </xf>
    <xf numFmtId="0" fontId="34" fillId="38" borderId="20" xfId="0" applyFont="1" applyFill="1" applyBorder="1" applyAlignment="1">
      <alignment horizontal="center" vertical="center"/>
    </xf>
    <xf numFmtId="0" fontId="34" fillId="38" borderId="21" xfId="0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4" fillId="34" borderId="22" xfId="0" applyFont="1" applyFill="1" applyBorder="1" applyAlignment="1">
      <alignment horizontal="right" vertical="center"/>
    </xf>
    <xf numFmtId="0" fontId="34" fillId="34" borderId="23" xfId="0" applyFont="1" applyFill="1" applyBorder="1" applyAlignment="1">
      <alignment horizontal="right" vertical="center"/>
    </xf>
    <xf numFmtId="0" fontId="34" fillId="34" borderId="24" xfId="0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90" zoomScaleNormal="90" zoomScalePageLayoutView="0" workbookViewId="0" topLeftCell="B1">
      <selection activeCell="G6" sqref="G6"/>
    </sheetView>
  </sheetViews>
  <sheetFormatPr defaultColWidth="9.140625" defaultRowHeight="15"/>
  <cols>
    <col min="1" max="1" width="20.7109375" style="0" customWidth="1"/>
    <col min="2" max="2" width="17.00390625" style="0" customWidth="1"/>
    <col min="3" max="3" width="32.8515625" style="0" customWidth="1"/>
    <col min="4" max="4" width="15.7109375" style="0" customWidth="1"/>
    <col min="5" max="5" width="48.140625" style="0" customWidth="1"/>
    <col min="6" max="6" width="19.00390625" style="0" customWidth="1"/>
    <col min="7" max="8" width="16.57421875" style="0" customWidth="1"/>
    <col min="9" max="9" width="16.7109375" style="0" customWidth="1"/>
  </cols>
  <sheetData>
    <row r="1" spans="8:9" ht="15">
      <c r="H1" s="64" t="s">
        <v>39</v>
      </c>
      <c r="I1" s="64"/>
    </row>
    <row r="2" spans="1:9" ht="36" customHeight="1">
      <c r="A2" s="68" t="s">
        <v>38</v>
      </c>
      <c r="B2" s="69"/>
      <c r="C2" s="69"/>
      <c r="D2" s="69"/>
      <c r="E2" s="69"/>
      <c r="F2" s="69"/>
      <c r="G2" s="69"/>
      <c r="H2" s="69"/>
      <c r="I2" s="70"/>
    </row>
    <row r="3" spans="1:9" ht="66" customHeight="1">
      <c r="A3" s="8" t="s">
        <v>27</v>
      </c>
      <c r="B3" s="79"/>
      <c r="C3" s="79"/>
      <c r="D3" s="9" t="s">
        <v>28</v>
      </c>
      <c r="E3" s="11"/>
      <c r="F3" s="10" t="s">
        <v>29</v>
      </c>
      <c r="G3" s="80"/>
      <c r="H3" s="80"/>
      <c r="I3" s="80"/>
    </row>
    <row r="4" spans="1:9" ht="44.25" customHeight="1">
      <c r="A4" s="77" t="s">
        <v>19</v>
      </c>
      <c r="B4" s="77"/>
      <c r="C4" s="77"/>
      <c r="D4" s="77"/>
      <c r="E4" s="77"/>
      <c r="F4" s="77"/>
      <c r="G4" s="77"/>
      <c r="H4" s="77"/>
      <c r="I4" s="77"/>
    </row>
    <row r="5" spans="1:9" ht="105">
      <c r="A5" s="1" t="s">
        <v>0</v>
      </c>
      <c r="B5" s="2" t="s">
        <v>4</v>
      </c>
      <c r="C5" s="2" t="s">
        <v>10</v>
      </c>
      <c r="D5" s="2" t="s">
        <v>5</v>
      </c>
      <c r="E5" s="2" t="s">
        <v>6</v>
      </c>
      <c r="F5" s="2" t="s">
        <v>17</v>
      </c>
      <c r="G5" s="2" t="s">
        <v>7</v>
      </c>
      <c r="H5" s="2" t="s">
        <v>8</v>
      </c>
      <c r="I5" s="2" t="s">
        <v>9</v>
      </c>
    </row>
    <row r="6" spans="1:9" ht="75.75" thickBot="1">
      <c r="A6" s="4" t="s">
        <v>1</v>
      </c>
      <c r="B6" s="30">
        <v>51301</v>
      </c>
      <c r="C6" s="30" t="s">
        <v>15</v>
      </c>
      <c r="D6" s="30" t="s">
        <v>16</v>
      </c>
      <c r="E6" s="52" t="s">
        <v>13</v>
      </c>
      <c r="F6" s="55" t="s">
        <v>11</v>
      </c>
      <c r="G6" s="6"/>
      <c r="H6" s="6">
        <f>G6*B6</f>
        <v>0</v>
      </c>
      <c r="I6" s="48">
        <f>H6*1.05</f>
        <v>0</v>
      </c>
    </row>
    <row r="7" spans="1:9" ht="75.75" thickBot="1">
      <c r="A7" s="44" t="s">
        <v>2</v>
      </c>
      <c r="B7" s="19">
        <v>51301</v>
      </c>
      <c r="C7" s="19" t="s">
        <v>15</v>
      </c>
      <c r="D7" s="51" t="s">
        <v>16</v>
      </c>
      <c r="E7" s="54" t="s">
        <v>13</v>
      </c>
      <c r="F7" s="56" t="s">
        <v>11</v>
      </c>
      <c r="G7" s="57"/>
      <c r="H7" s="57">
        <f>G7*B7</f>
        <v>0</v>
      </c>
      <c r="I7" s="47">
        <f>H7*1.05</f>
        <v>0</v>
      </c>
    </row>
    <row r="8" spans="1:9" ht="75.75" thickBot="1">
      <c r="A8" s="44" t="s">
        <v>3</v>
      </c>
      <c r="B8" s="50">
        <v>51301</v>
      </c>
      <c r="C8" s="50" t="s">
        <v>15</v>
      </c>
      <c r="D8" s="19" t="s">
        <v>16</v>
      </c>
      <c r="E8" s="53" t="s">
        <v>13</v>
      </c>
      <c r="F8" s="54" t="s">
        <v>11</v>
      </c>
      <c r="G8" s="57"/>
      <c r="H8" s="57">
        <f>G8*B8</f>
        <v>0</v>
      </c>
      <c r="I8" s="57">
        <f>H8*1.05</f>
        <v>0</v>
      </c>
    </row>
    <row r="9" spans="1:9" ht="84" customHeight="1">
      <c r="A9" s="43" t="s">
        <v>14</v>
      </c>
      <c r="B9" s="45">
        <v>500</v>
      </c>
      <c r="C9" s="43" t="s">
        <v>15</v>
      </c>
      <c r="D9" s="43" t="s">
        <v>16</v>
      </c>
      <c r="E9" s="46" t="s">
        <v>13</v>
      </c>
      <c r="F9" s="46" t="s">
        <v>11</v>
      </c>
      <c r="G9" s="47"/>
      <c r="H9" s="49">
        <f>G9*B8</f>
        <v>0</v>
      </c>
      <c r="I9" s="49">
        <f>H9*1.05</f>
        <v>0</v>
      </c>
    </row>
    <row r="10" spans="1:9" ht="30" customHeight="1">
      <c r="A10" s="12" t="s">
        <v>12</v>
      </c>
      <c r="B10" s="3">
        <f>SUM(B6:B9)</f>
        <v>154403</v>
      </c>
      <c r="C10" s="71" t="s">
        <v>22</v>
      </c>
      <c r="D10" s="72"/>
      <c r="E10" s="72"/>
      <c r="F10" s="72"/>
      <c r="G10" s="73"/>
      <c r="H10" s="5">
        <f>SUM(H6:H9)</f>
        <v>0</v>
      </c>
      <c r="I10" s="5">
        <f>SUM(I6:I9)</f>
        <v>0</v>
      </c>
    </row>
    <row r="11" spans="1:9" ht="36" customHeight="1">
      <c r="A11" s="74" t="s">
        <v>18</v>
      </c>
      <c r="B11" s="75"/>
      <c r="C11" s="75"/>
      <c r="D11" s="75"/>
      <c r="E11" s="75"/>
      <c r="F11" s="75"/>
      <c r="G11" s="75"/>
      <c r="H11" s="75"/>
      <c r="I11" s="76"/>
    </row>
    <row r="12" spans="1:6" ht="56.25" customHeight="1">
      <c r="A12" s="24" t="s">
        <v>0</v>
      </c>
      <c r="B12" s="24" t="s">
        <v>36</v>
      </c>
      <c r="C12" s="24" t="s">
        <v>37</v>
      </c>
      <c r="D12" s="21" t="s">
        <v>20</v>
      </c>
      <c r="E12" s="24" t="s">
        <v>35</v>
      </c>
      <c r="F12" s="29" t="s">
        <v>21</v>
      </c>
    </row>
    <row r="13" spans="1:6" ht="51.75" customHeight="1">
      <c r="A13" s="84" t="s">
        <v>1</v>
      </c>
      <c r="B13" s="15" t="s">
        <v>31</v>
      </c>
      <c r="C13" s="15">
        <v>103</v>
      </c>
      <c r="D13" s="16">
        <v>1</v>
      </c>
      <c r="E13" s="14"/>
      <c r="F13" s="18">
        <f>D13*E13</f>
        <v>0</v>
      </c>
    </row>
    <row r="14" spans="1:6" ht="44.25" customHeight="1">
      <c r="A14" s="84"/>
      <c r="B14" s="15" t="s">
        <v>30</v>
      </c>
      <c r="C14" s="15">
        <v>2</v>
      </c>
      <c r="D14" s="16">
        <v>73</v>
      </c>
      <c r="E14" s="14"/>
      <c r="F14" s="18">
        <f aca="true" t="shared" si="0" ref="F14:F30">D14*E14</f>
        <v>0</v>
      </c>
    </row>
    <row r="15" spans="1:6" ht="36.75" customHeight="1">
      <c r="A15" s="84"/>
      <c r="B15" s="15" t="s">
        <v>32</v>
      </c>
      <c r="C15" s="15">
        <v>1</v>
      </c>
      <c r="D15" s="16">
        <v>246</v>
      </c>
      <c r="E15" s="14"/>
      <c r="F15" s="18">
        <f t="shared" si="0"/>
        <v>0</v>
      </c>
    </row>
    <row r="16" spans="1:6" ht="45.75" customHeight="1">
      <c r="A16" s="84"/>
      <c r="B16" s="15" t="s">
        <v>33</v>
      </c>
      <c r="C16" s="15">
        <v>379</v>
      </c>
      <c r="D16" s="16">
        <v>95</v>
      </c>
      <c r="E16" s="14"/>
      <c r="F16" s="18">
        <f t="shared" si="0"/>
        <v>0</v>
      </c>
    </row>
    <row r="17" spans="1:6" ht="26.25" customHeight="1" thickBot="1">
      <c r="A17" s="85"/>
      <c r="B17" s="30" t="s">
        <v>34</v>
      </c>
      <c r="C17" s="31">
        <v>1</v>
      </c>
      <c r="D17" s="32">
        <v>14801</v>
      </c>
      <c r="E17" s="33"/>
      <c r="F17" s="34">
        <f t="shared" si="0"/>
        <v>0</v>
      </c>
    </row>
    <row r="18" spans="1:6" ht="26.25" customHeight="1">
      <c r="A18" s="86" t="s">
        <v>2</v>
      </c>
      <c r="B18" s="25" t="s">
        <v>31</v>
      </c>
      <c r="C18" s="25">
        <v>103</v>
      </c>
      <c r="D18" s="26">
        <v>1</v>
      </c>
      <c r="E18" s="27"/>
      <c r="F18" s="28">
        <f t="shared" si="0"/>
        <v>0</v>
      </c>
    </row>
    <row r="19" spans="1:6" ht="26.25" customHeight="1">
      <c r="A19" s="87"/>
      <c r="B19" s="15" t="s">
        <v>30</v>
      </c>
      <c r="C19" s="15">
        <v>2</v>
      </c>
      <c r="D19" s="16">
        <v>73</v>
      </c>
      <c r="E19" s="13"/>
      <c r="F19" s="18">
        <f t="shared" si="0"/>
        <v>0</v>
      </c>
    </row>
    <row r="20" spans="1:6" ht="26.25" customHeight="1">
      <c r="A20" s="87"/>
      <c r="B20" s="15" t="s">
        <v>32</v>
      </c>
      <c r="C20" s="15">
        <v>1</v>
      </c>
      <c r="D20" s="16">
        <v>246</v>
      </c>
      <c r="E20" s="13"/>
      <c r="F20" s="18">
        <f t="shared" si="0"/>
        <v>0</v>
      </c>
    </row>
    <row r="21" spans="1:6" ht="48" customHeight="1">
      <c r="A21" s="87"/>
      <c r="B21" s="22" t="s">
        <v>33</v>
      </c>
      <c r="C21" s="22">
        <v>379</v>
      </c>
      <c r="D21" s="20">
        <v>95</v>
      </c>
      <c r="E21" s="35"/>
      <c r="F21" s="23">
        <f t="shared" si="0"/>
        <v>0</v>
      </c>
    </row>
    <row r="22" spans="1:6" ht="19.5" customHeight="1" thickBot="1">
      <c r="A22" s="88"/>
      <c r="B22" s="30" t="s">
        <v>34</v>
      </c>
      <c r="C22" s="20">
        <v>1</v>
      </c>
      <c r="D22" s="32">
        <v>14801</v>
      </c>
      <c r="E22" s="35"/>
      <c r="F22" s="34">
        <f t="shared" si="0"/>
        <v>0</v>
      </c>
    </row>
    <row r="23" spans="1:6" ht="30" customHeight="1">
      <c r="A23" s="65" t="s">
        <v>3</v>
      </c>
      <c r="B23" s="25" t="s">
        <v>31</v>
      </c>
      <c r="C23" s="36">
        <v>103</v>
      </c>
      <c r="D23" s="26">
        <v>1</v>
      </c>
      <c r="E23" s="37"/>
      <c r="F23" s="28">
        <f t="shared" si="0"/>
        <v>0</v>
      </c>
    </row>
    <row r="24" spans="1:6" ht="27.75" customHeight="1">
      <c r="A24" s="66"/>
      <c r="B24" s="15" t="s">
        <v>30</v>
      </c>
      <c r="C24" s="15">
        <v>2</v>
      </c>
      <c r="D24" s="16">
        <v>73</v>
      </c>
      <c r="E24" s="13"/>
      <c r="F24" s="18">
        <f t="shared" si="0"/>
        <v>0</v>
      </c>
    </row>
    <row r="25" spans="1:6" ht="28.5" customHeight="1">
      <c r="A25" s="66"/>
      <c r="B25" s="15" t="s">
        <v>32</v>
      </c>
      <c r="C25" s="15">
        <v>1</v>
      </c>
      <c r="D25" s="16">
        <v>246</v>
      </c>
      <c r="E25" s="13"/>
      <c r="F25" s="18">
        <f t="shared" si="0"/>
        <v>0</v>
      </c>
    </row>
    <row r="26" spans="1:6" ht="45" customHeight="1">
      <c r="A26" s="66"/>
      <c r="B26" s="15" t="s">
        <v>33</v>
      </c>
      <c r="C26" s="15">
        <v>379</v>
      </c>
      <c r="D26" s="16">
        <v>95</v>
      </c>
      <c r="E26" s="13"/>
      <c r="F26" s="18">
        <f t="shared" si="0"/>
        <v>0</v>
      </c>
    </row>
    <row r="27" spans="1:6" ht="19.5" customHeight="1" thickBot="1">
      <c r="A27" s="67"/>
      <c r="B27" s="30" t="s">
        <v>34</v>
      </c>
      <c r="C27" s="31">
        <v>1</v>
      </c>
      <c r="D27" s="32">
        <v>14801</v>
      </c>
      <c r="E27" s="35"/>
      <c r="F27" s="23">
        <f t="shared" si="0"/>
        <v>0</v>
      </c>
    </row>
    <row r="28" spans="1:6" ht="50.25" customHeight="1">
      <c r="A28" s="65" t="s">
        <v>14</v>
      </c>
      <c r="B28" s="38" t="s">
        <v>31</v>
      </c>
      <c r="C28" s="39">
        <v>64</v>
      </c>
      <c r="D28" s="40">
        <v>1</v>
      </c>
      <c r="E28" s="37"/>
      <c r="F28" s="41">
        <f t="shared" si="0"/>
        <v>0</v>
      </c>
    </row>
    <row r="29" spans="1:6" ht="35.25" customHeight="1">
      <c r="A29" s="66"/>
      <c r="B29" s="7" t="s">
        <v>32</v>
      </c>
      <c r="C29" s="20">
        <v>1</v>
      </c>
      <c r="D29" s="17">
        <v>246</v>
      </c>
      <c r="E29" s="13"/>
      <c r="F29" s="18">
        <f t="shared" si="0"/>
        <v>0</v>
      </c>
    </row>
    <row r="30" spans="1:6" ht="54" customHeight="1" thickBot="1">
      <c r="A30" s="66"/>
      <c r="B30" s="7" t="s">
        <v>33</v>
      </c>
      <c r="C30" s="4">
        <v>2</v>
      </c>
      <c r="D30" s="42">
        <v>95</v>
      </c>
      <c r="E30" s="35"/>
      <c r="F30" s="34">
        <f t="shared" si="0"/>
        <v>0</v>
      </c>
    </row>
    <row r="31" spans="1:6" ht="24" customHeight="1">
      <c r="A31" s="81" t="s">
        <v>22</v>
      </c>
      <c r="B31" s="82"/>
      <c r="C31" s="82"/>
      <c r="D31" s="82"/>
      <c r="E31" s="83"/>
      <c r="F31" s="27">
        <f>SUM(F13:F30)</f>
        <v>0</v>
      </c>
    </row>
    <row r="33" spans="1:9" ht="15">
      <c r="A33" s="78" t="s">
        <v>23</v>
      </c>
      <c r="B33" s="78"/>
      <c r="C33" s="78"/>
      <c r="D33" s="78"/>
      <c r="E33" s="78"/>
      <c r="F33" s="78"/>
      <c r="G33" s="78"/>
      <c r="H33" s="78"/>
      <c r="I33" s="78"/>
    </row>
    <row r="34" spans="1:2" ht="30.75" thickBot="1">
      <c r="A34" s="61" t="s">
        <v>24</v>
      </c>
      <c r="B34" s="60">
        <f>I10</f>
        <v>0</v>
      </c>
    </row>
    <row r="35" spans="1:2" ht="30.75" thickBot="1">
      <c r="A35" s="62" t="s">
        <v>25</v>
      </c>
      <c r="B35" s="59">
        <f>F31</f>
        <v>0</v>
      </c>
    </row>
    <row r="36" spans="1:2" ht="30">
      <c r="A36" s="63" t="s">
        <v>26</v>
      </c>
      <c r="B36" s="58">
        <f>SUM(B34:B35)</f>
        <v>0</v>
      </c>
    </row>
  </sheetData>
  <sheetProtection/>
  <mergeCells count="12">
    <mergeCell ref="A33:I33"/>
    <mergeCell ref="B3:C3"/>
    <mergeCell ref="G3:I3"/>
    <mergeCell ref="A31:E31"/>
    <mergeCell ref="A13:A17"/>
    <mergeCell ref="A18:A22"/>
    <mergeCell ref="A23:A27"/>
    <mergeCell ref="A28:A30"/>
    <mergeCell ref="A2:I2"/>
    <mergeCell ref="C10:G10"/>
    <mergeCell ref="A11:I11"/>
    <mergeCell ref="A4:I4"/>
  </mergeCells>
  <printOptions/>
  <pageMargins left="0.7" right="0.7" top="0.75" bottom="0.75" header="0.3" footer="0.3"/>
  <pageSetup horizontalDpi="300" verticalDpi="300" orientation="portrait" paperSize="9" scale="75" r:id="rId1"/>
  <ignoredErrors>
    <ignoredError sqref="H9:H10 I9:I10 I6:I7 H6:H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Brodowska</dc:creator>
  <cp:keywords/>
  <dc:description/>
  <cp:lastModifiedBy>Aleksandra Lankiewicz-Klimek</cp:lastModifiedBy>
  <cp:lastPrinted>2018-07-18T08:05:21Z</cp:lastPrinted>
  <dcterms:created xsi:type="dcterms:W3CDTF">2014-03-13T14:06:27Z</dcterms:created>
  <dcterms:modified xsi:type="dcterms:W3CDTF">2018-07-18T08:12:56Z</dcterms:modified>
  <cp:category/>
  <cp:version/>
  <cp:contentType/>
  <cp:contentStatus/>
</cp:coreProperties>
</file>